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СТОЛИЦА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<sst xmlns="http://schemas.openxmlformats.org/spreadsheetml/2006/main" count="63" uniqueCount="48">
  <si>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УТВЕРЖДАЮ</t>
  </si>
  <si>
    <t xml:space="preserve">Главный директор главной дирекции продаж и маркетинга Белтелерадиокомпании
____________________ </t>
  </si>
  <si>
    <t>ПРЕЙСКУРАНТ</t>
  </si>
  <si>
    <t xml:space="preserve">  с 01.01.2019</t>
  </si>
  <si>
    <t xml:space="preserve">Тариф на рекламу </t>
  </si>
  <si>
    <t>Дни недели</t>
  </si>
  <si>
    <t xml:space="preserve">Время выхода рекламы </t>
  </si>
  <si>
    <t xml:space="preserve">бел.руб. с учетом НДС </t>
  </si>
  <si>
    <t>USD, без  учета НДС</t>
  </si>
  <si>
    <t>все дни</t>
  </si>
  <si>
    <t>Все эфирное время</t>
  </si>
  <si>
    <t xml:space="preserve">      При расчете стоимости размещения рекламы в эфире  радиопрограммы "Радиостанция Столица" к тарифам на рекламу применяются: </t>
  </si>
  <si>
    <t>1. КОЭФФИЦИЕНТЫ:</t>
  </si>
  <si>
    <t>при размещении рекламы в номинации «Партнер программы» - 1,3;</t>
  </si>
  <si>
    <t>при размещении рекламы в виде устной информации ведущего - 1,2 (за исключением партнерской номинации);</t>
  </si>
  <si>
    <t>при выборе рекламодателем определенного рекламного блока - 1,1;</t>
  </si>
  <si>
    <t>при  выборе рекламодателем первой и (или) последней позиции в рекламном блоке - 1,2;</t>
  </si>
  <si>
    <t>при размещении рекламы пива и слабоалкогольных напитков - 2.</t>
  </si>
  <si>
    <t>2. СКИДКИ:</t>
  </si>
  <si>
    <t xml:space="preserve">   2.1. при размещении рекламы товаров, производимых на территории Республики Беларусь (отечественные товары): </t>
  </si>
  <si>
    <t xml:space="preserve">    2.1.1.  с заявлением рекламного бюджета (net)*</t>
  </si>
  <si>
    <t xml:space="preserve">    2.1.2. без заявления рекламного бюджета (net)*</t>
  </si>
  <si>
    <t>величина заявленного рекламного бюджета net* в месяц, бел.руб.</t>
  </si>
  <si>
    <t>скидка</t>
  </si>
  <si>
    <t xml:space="preserve"> сумма gross, в месяц, бел.руб.</t>
  </si>
  <si>
    <t>скидка, %</t>
  </si>
  <si>
    <t>от</t>
  </si>
  <si>
    <t>до</t>
  </si>
  <si>
    <t xml:space="preserve">   2.2.  при размещении рекламы товаров, производимых за пределами территории Республики Беларусь (иностранные товары): </t>
  </si>
  <si>
    <t xml:space="preserve">    2.2.1.  с заявлением рекламного бюджета (net)*</t>
  </si>
  <si>
    <t>при оплате в иностранной валюте</t>
  </si>
  <si>
    <t>при оплате в белорусских рублях</t>
  </si>
  <si>
    <t>рекламный бюджет (net) в месяц, USD</t>
  </si>
  <si>
    <t>рекламный бюджет (net) в месяц, бел.руб.</t>
  </si>
  <si>
    <t xml:space="preserve">от </t>
  </si>
  <si>
    <t xml:space="preserve"> *   скидки за величину рекламного бюджета (net) применяются при единовременном заявлении рекламного бюджета;</t>
  </si>
  <si>
    <t xml:space="preserve">     при заявлении переходящих бюджетов в части сроков считать месяцем 30 календарных дней.</t>
  </si>
  <si>
    <t xml:space="preserve">    2.2.2. без заявления рекламного бюджета (net)</t>
  </si>
  <si>
    <t xml:space="preserve"> сумма gross в месяц, USD</t>
  </si>
  <si>
    <t xml:space="preserve"> сумма gross в месяц,  бел.руб.</t>
  </si>
  <si>
    <t xml:space="preserve">     2.3. рекламному агентству - 15 %, за исключением рекламы, рекламодателем которой выступает данное рекламное агентство.</t>
  </si>
  <si>
    <t>Данная скидка применяется к сумме net и с другими скидками не суммируется.</t>
  </si>
  <si>
    <r>
      <t>на услуги по размещению 1 минуты рекламы в эфире 
радиопрограммы "Радиостанция Столица"</t>
    </r>
    <r>
      <rPr>
        <sz val="10"/>
        <rFont val="Times New Roman"/>
        <family val="1"/>
      </rPr>
      <t xml:space="preserve"> (далее тариф на рекламу)</t>
    </r>
  </si>
  <si>
    <r>
      <t>Примечание: при размещении рекламы менее одной минуты цена определяется расчетным путем пропорционально установленному тарифу на одну минуту в зависимости от фактического хронометража.</t>
    </r>
  </si>
  <si>
    <r>
      <rPr>
        <b/>
        <sz val="10"/>
        <rFont val="Times New Roman"/>
        <family val="1"/>
      </rPr>
      <t>рекламодатель</t>
    </r>
    <r>
      <rPr>
        <sz val="10"/>
        <rFont val="Times New Roman"/>
        <family val="1"/>
      </rPr>
      <t xml:space="preserve"> – организация или гражданин, деятельность или товары которых рекламируются либо которые определили объект рекламирования и (или) содержание рекламы;</t>
    </r>
  </si>
  <si>
    <r>
      <rPr>
        <b/>
        <sz val="10"/>
        <rFont val="Times New Roman"/>
        <family val="1"/>
      </rPr>
      <t>рекламный бюджет net</t>
    </r>
    <r>
      <rPr>
        <sz val="10"/>
        <rFont val="Times New Roman"/>
        <family val="1"/>
      </rPr>
      <t xml:space="preserve"> – сумма денежных средств, выделенных рекламодателем на приобретение рекламного времени на определенный период для рекламы его товаров</t>
    </r>
  </si>
  <si>
    <r>
      <t xml:space="preserve">при наличии в рекламных материалах рекламодателя информации об иных товарах, </t>
    </r>
    <r>
      <rPr>
        <sz val="11"/>
        <rFont val="Times New Roman"/>
        <family val="1"/>
      </rPr>
      <t xml:space="preserve">не имеющих прямого отношения к рекламируемому товару </t>
    </r>
    <r>
      <rPr>
        <sz val="11"/>
        <rFont val="Times New Roman"/>
        <family val="1"/>
      </rPr>
      <t>- 1,2;</t>
    </r>
  </si>
  <si>
    <r>
      <rPr>
        <b/>
        <sz val="10"/>
        <rFont val="Times New Roman"/>
        <family val="1"/>
      </rPr>
      <t xml:space="preserve">объект рекламирования (далее – товар) </t>
    </r>
    <r>
      <rPr>
        <sz val="10"/>
        <rFont val="Times New Roman"/>
        <family val="1"/>
      </rPr>
      <t>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</si>
</sst>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00_р_._-;\-* #,##0.000_р_._-;_-* &quot;-&quot;??_р_._-;_-@_-"/>
    <numFmt numFmtId="189" formatCode="_-* #,##0.00000_р_._-;\-* #,##0.00000_р_._-;_-* &quot;-&quot;??_р_._-;_-@_-"/>
    <numFmt numFmtId="190" formatCode="#,##0.000"/>
    <numFmt numFmtId="191" formatCode="#,##0.0"/>
    <numFmt numFmtId="192" formatCode="_(* #,##0.000_);_(* \(#,##0.000\);_(* &quot;-&quot;??_);_(@_)"/>
    <numFmt numFmtId="193" formatCode="mmm/yyyy"/>
    <numFmt numFmtId="194" formatCode="[$-FC19]d\ mmmm\ yyyy\ &quot;г.&quot;"/>
    <numFmt numFmtId="195" formatCode="h:mm;@"/>
    <numFmt numFmtId="196" formatCode="_(* #,##0.00000_);_(* \(#,##0.00000\);_(* &quot;-&quot;??_);_(@_)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0.000_ ;[Red]\-0.000\ "/>
    <numFmt numFmtId="204" formatCode="_-* #,##0.000_р_._-;\-* #,##0.000_р_._-;_-* &quot;-&quot;???_р_._-;_-@_-"/>
    <numFmt numFmtId="205" formatCode="_-* #,##0_р_._-;\-* #,##0_р_._-;_-* &quot;-&quot;??_р_._-;_-@_-"/>
    <numFmt numFmtId="206" formatCode="0.0%"/>
    <numFmt numFmtId="207" formatCode="_(* #,##0.0_);_(* \(#,##0.0\);_(* &quot;-&quot;??_);_(@_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 Cy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 horizontal="left"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justify" wrapText="1"/>
    </xf>
    <xf numFmtId="0" fontId="24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87" fontId="28" fillId="0" borderId="11" xfId="56" applyNumberFormat="1" applyFont="1" applyFill="1" applyBorder="1" applyAlignment="1">
      <alignment horizontal="center" vertical="center" wrapText="1"/>
      <protection/>
    </xf>
    <xf numFmtId="187" fontId="28" fillId="0" borderId="12" xfId="56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58" applyFont="1" applyFill="1" applyBorder="1" applyAlignment="1">
      <alignment horizontal="center" vertical="center" wrapText="1"/>
      <protection/>
    </xf>
    <xf numFmtId="4" fontId="24" fillId="0" borderId="14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0" fontId="31" fillId="0" borderId="0" xfId="59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horizontal="justify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60" applyFont="1" applyFill="1" applyAlignment="1">
      <alignment horizontal="left" vertical="center" wrapText="1"/>
      <protection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181" fontId="28" fillId="0" borderId="16" xfId="71" applyNumberFormat="1" applyFont="1" applyFill="1" applyBorder="1" applyAlignment="1">
      <alignment horizontal="center" wrapText="1"/>
    </xf>
    <xf numFmtId="181" fontId="28" fillId="0" borderId="17" xfId="71" applyNumberFormat="1" applyFont="1" applyFill="1" applyBorder="1" applyAlignment="1">
      <alignment horizontal="center" wrapText="1"/>
    </xf>
    <xf numFmtId="0" fontId="28" fillId="0" borderId="18" xfId="54" applyFont="1" applyFill="1" applyBorder="1" applyAlignment="1">
      <alignment horizontal="center" vertical="center" wrapText="1"/>
      <protection/>
    </xf>
    <xf numFmtId="181" fontId="28" fillId="0" borderId="19" xfId="7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54" applyFont="1" applyFill="1" applyBorder="1" applyAlignment="1">
      <alignment horizontal="center" vertical="center" wrapText="1"/>
      <protection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206" fontId="24" fillId="0" borderId="24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206" fontId="24" fillId="0" borderId="27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206" fontId="24" fillId="0" borderId="3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28" fillId="0" borderId="22" xfId="60" applyFont="1" applyFill="1" applyBorder="1" applyAlignment="1">
      <alignment horizontal="center" vertical="center" wrapText="1"/>
      <protection/>
    </xf>
    <xf numFmtId="0" fontId="28" fillId="0" borderId="23" xfId="60" applyFont="1" applyFill="1" applyBorder="1" applyAlignment="1">
      <alignment horizontal="center" vertical="center" wrapText="1"/>
      <protection/>
    </xf>
    <xf numFmtId="0" fontId="28" fillId="0" borderId="24" xfId="60" applyFont="1" applyFill="1" applyBorder="1" applyAlignment="1">
      <alignment horizontal="center" vertical="center" wrapText="1"/>
      <protection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54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54" applyFont="1" applyFill="1" applyBorder="1" applyAlignment="1">
      <alignment horizontal="center" vertical="center" wrapText="1"/>
      <protection/>
    </xf>
    <xf numFmtId="3" fontId="24" fillId="0" borderId="31" xfId="7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 vertical="center" wrapText="1"/>
    </xf>
    <xf numFmtId="3" fontId="15" fillId="0" borderId="25" xfId="70" applyNumberFormat="1" applyFon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3" fontId="15" fillId="0" borderId="28" xfId="7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4" fontId="24" fillId="0" borderId="22" xfId="7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 vertical="center" wrapText="1"/>
    </xf>
    <xf numFmtId="4" fontId="24" fillId="0" borderId="18" xfId="71" applyNumberFormat="1" applyFont="1" applyFill="1" applyBorder="1" applyAlignment="1">
      <alignment horizontal="center"/>
    </xf>
    <xf numFmtId="2" fontId="24" fillId="0" borderId="24" xfId="0" applyNumberFormat="1" applyFont="1" applyFill="1" applyBorder="1" applyAlignment="1">
      <alignment horizontal="center"/>
    </xf>
    <xf numFmtId="4" fontId="24" fillId="0" borderId="25" xfId="70" applyNumberFormat="1" applyFont="1" applyFill="1" applyBorder="1" applyAlignment="1">
      <alignment horizontal="center"/>
    </xf>
    <xf numFmtId="4" fontId="24" fillId="0" borderId="32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/>
    </xf>
    <xf numFmtId="2" fontId="24" fillId="0" borderId="27" xfId="0" applyNumberFormat="1" applyFont="1" applyFill="1" applyBorder="1" applyAlignment="1">
      <alignment horizontal="center"/>
    </xf>
    <xf numFmtId="4" fontId="24" fillId="0" borderId="33" xfId="70" applyNumberFormat="1" applyFont="1" applyFill="1" applyBorder="1" applyAlignment="1">
      <alignment horizontal="center"/>
    </xf>
    <xf numFmtId="4" fontId="24" fillId="0" borderId="33" xfId="71" applyNumberFormat="1" applyFont="1" applyFill="1" applyBorder="1" applyAlignment="1">
      <alignment horizontal="center"/>
    </xf>
    <xf numFmtId="4" fontId="24" fillId="0" borderId="28" xfId="7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 wrapText="1"/>
    </xf>
    <xf numFmtId="4" fontId="24" fillId="0" borderId="34" xfId="71" applyNumberFormat="1" applyFont="1" applyFill="1" applyBorder="1" applyAlignment="1">
      <alignment horizontal="center"/>
    </xf>
    <xf numFmtId="2" fontId="24" fillId="0" borderId="30" xfId="0" applyNumberFormat="1" applyFont="1" applyFill="1" applyBorder="1" applyAlignment="1">
      <alignment horizontal="center"/>
    </xf>
    <xf numFmtId="0" fontId="25" fillId="0" borderId="0" xfId="60" applyFont="1" applyFill="1" applyAlignment="1">
      <alignment horizontal="left" vertical="center" wrapText="1"/>
      <protection/>
    </xf>
    <xf numFmtId="49" fontId="25" fillId="0" borderId="0" xfId="57" applyNumberFormat="1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8" fillId="0" borderId="0" xfId="0" applyFont="1" applyFill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181" fontId="28" fillId="0" borderId="0" xfId="68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Личный" xfId="51"/>
    <cellStyle name="Название" xfId="52"/>
    <cellStyle name="Нейтральный" xfId="53"/>
    <cellStyle name="Обычный 2" xfId="54"/>
    <cellStyle name="Обычный 2 2" xfId="55"/>
    <cellStyle name="Обычный_PRICE_~1 2" xfId="56"/>
    <cellStyle name="Обычный_Книга1" xfId="57"/>
    <cellStyle name="Обычный_ПРОЕКТ Тарифов ПНТ (валюта,руб)" xfId="58"/>
    <cellStyle name="Обычный_Радио СТОЛИЦА скидки с 01 сентября 2009г. (для рекламодат)" xfId="59"/>
    <cellStyle name="Обычный_ТАРИФЫ-ЛА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3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96"/>
  <sheetViews>
    <sheetView tabSelected="1" workbookViewId="0" topLeftCell="A9">
      <selection activeCell="A20" sqref="A20:F20"/>
    </sheetView>
  </sheetViews>
  <sheetFormatPr defaultColWidth="9.00390625" defaultRowHeight="12.75" outlineLevelRow="1"/>
  <cols>
    <col min="1" max="1" width="18.125" style="1" customWidth="1"/>
    <col min="2" max="2" width="19.375" style="1" customWidth="1"/>
    <col min="3" max="3" width="13.625" style="1" customWidth="1"/>
    <col min="4" max="4" width="14.50390625" style="1" customWidth="1"/>
    <col min="5" max="5" width="16.375" style="1" customWidth="1"/>
    <col min="6" max="6" width="15.50390625" style="1" customWidth="1"/>
    <col min="7" max="7" width="5.375" style="1" customWidth="1"/>
    <col min="8" max="16384" width="9.125" style="1" customWidth="1"/>
  </cols>
  <sheetData>
    <row r="1" spans="4:6" ht="21" customHeight="1" hidden="1" outlineLevel="1">
      <c r="D1" s="2"/>
      <c r="E1" s="3" t="s">
        <v>0</v>
      </c>
      <c r="F1" s="3"/>
    </row>
    <row r="2" spans="4:11" ht="56.25" customHeight="1" hidden="1" outlineLevel="1">
      <c r="D2" s="4" t="s">
        <v>1</v>
      </c>
      <c r="E2" s="4"/>
      <c r="F2" s="4"/>
      <c r="K2" s="5"/>
    </row>
    <row r="3" ht="18" customHeight="1" collapsed="1"/>
    <row r="4" spans="1:6" ht="20.25" customHeight="1">
      <c r="A4" s="6" t="s">
        <v>2</v>
      </c>
      <c r="B4" s="6"/>
      <c r="C4" s="6"/>
      <c r="D4" s="6"/>
      <c r="E4" s="6"/>
      <c r="F4" s="6"/>
    </row>
    <row r="5" spans="1:6" ht="28.5" customHeight="1">
      <c r="A5" s="7" t="s">
        <v>42</v>
      </c>
      <c r="B5" s="7"/>
      <c r="C5" s="7"/>
      <c r="D5" s="7"/>
      <c r="E5" s="7"/>
      <c r="F5" s="7"/>
    </row>
    <row r="6" spans="1:6" ht="16.5" customHeight="1">
      <c r="A6" s="7" t="s">
        <v>3</v>
      </c>
      <c r="B6" s="7"/>
      <c r="C6" s="7"/>
      <c r="D6" s="7"/>
      <c r="E6" s="7"/>
      <c r="F6" s="7"/>
    </row>
    <row r="7" spans="1:6" ht="37.5" customHeight="1" thickBot="1">
      <c r="A7" s="8" t="s">
        <v>4</v>
      </c>
      <c r="B7" s="8"/>
      <c r="C7" s="8"/>
      <c r="D7" s="8"/>
      <c r="E7" s="8"/>
      <c r="F7" s="8"/>
    </row>
    <row r="8" spans="1:5" ht="39.75" customHeight="1" thickBot="1">
      <c r="A8" s="9" t="s">
        <v>5</v>
      </c>
      <c r="B8" s="10" t="s">
        <v>6</v>
      </c>
      <c r="C8" s="11" t="s">
        <v>7</v>
      </c>
      <c r="D8" s="12" t="s">
        <v>8</v>
      </c>
      <c r="E8" s="13"/>
    </row>
    <row r="9" spans="1:4" ht="34.5" customHeight="1" thickBot="1">
      <c r="A9" s="14" t="s">
        <v>9</v>
      </c>
      <c r="B9" s="15" t="s">
        <v>10</v>
      </c>
      <c r="C9" s="16">
        <v>20</v>
      </c>
      <c r="D9" s="17">
        <v>8</v>
      </c>
    </row>
    <row r="10" spans="1:6" ht="33" customHeight="1">
      <c r="A10" s="18" t="s">
        <v>43</v>
      </c>
      <c r="B10" s="18"/>
      <c r="C10" s="18"/>
      <c r="D10" s="18"/>
      <c r="E10" s="18"/>
      <c r="F10" s="18"/>
    </row>
    <row r="11" spans="1:6" ht="65.25" customHeight="1">
      <c r="A11" s="19" t="s">
        <v>47</v>
      </c>
      <c r="B11" s="19"/>
      <c r="C11" s="19"/>
      <c r="D11" s="19"/>
      <c r="E11" s="19"/>
      <c r="F11" s="19"/>
    </row>
    <row r="12" spans="1:6" ht="32.25" customHeight="1">
      <c r="A12" s="19" t="s">
        <v>44</v>
      </c>
      <c r="B12" s="19"/>
      <c r="C12" s="19"/>
      <c r="D12" s="19"/>
      <c r="E12" s="19"/>
      <c r="F12" s="19"/>
    </row>
    <row r="13" spans="1:6" ht="28.5" customHeight="1">
      <c r="A13" s="19" t="s">
        <v>45</v>
      </c>
      <c r="B13" s="19"/>
      <c r="C13" s="19"/>
      <c r="D13" s="19"/>
      <c r="E13" s="19"/>
      <c r="F13" s="19"/>
    </row>
    <row r="14" spans="1:6" ht="43.5" customHeight="1">
      <c r="A14" s="20" t="s">
        <v>11</v>
      </c>
      <c r="B14" s="20"/>
      <c r="C14" s="20"/>
      <c r="D14" s="20"/>
      <c r="E14" s="20"/>
      <c r="F14" s="20"/>
    </row>
    <row r="15" spans="1:5" ht="17.25" customHeight="1">
      <c r="A15" s="20" t="s">
        <v>12</v>
      </c>
      <c r="B15" s="20"/>
      <c r="C15" s="20"/>
      <c r="D15" s="20"/>
      <c r="E15" s="20"/>
    </row>
    <row r="16" spans="1:6" ht="17.25" customHeight="1">
      <c r="A16" s="21" t="s">
        <v>13</v>
      </c>
      <c r="B16" s="21"/>
      <c r="C16" s="21"/>
      <c r="D16" s="21"/>
      <c r="E16" s="21"/>
      <c r="F16" s="21"/>
    </row>
    <row r="17" spans="1:6" ht="36" customHeight="1">
      <c r="A17" s="22" t="s">
        <v>46</v>
      </c>
      <c r="B17" s="22"/>
      <c r="C17" s="22"/>
      <c r="D17" s="22"/>
      <c r="E17" s="22"/>
      <c r="F17" s="22"/>
    </row>
    <row r="18" spans="1:6" ht="35.25" customHeight="1">
      <c r="A18" s="21" t="s">
        <v>14</v>
      </c>
      <c r="B18" s="21"/>
      <c r="C18" s="21"/>
      <c r="D18" s="21"/>
      <c r="E18" s="21"/>
      <c r="F18" s="21"/>
    </row>
    <row r="19" spans="1:6" ht="21" customHeight="1">
      <c r="A19" s="23" t="s">
        <v>15</v>
      </c>
      <c r="B19" s="23"/>
      <c r="C19" s="23"/>
      <c r="D19" s="23"/>
      <c r="E19" s="23"/>
      <c r="F19" s="23"/>
    </row>
    <row r="20" spans="1:6" ht="15.75" customHeight="1">
      <c r="A20" s="23" t="s">
        <v>16</v>
      </c>
      <c r="B20" s="23"/>
      <c r="C20" s="23"/>
      <c r="D20" s="23"/>
      <c r="E20" s="23"/>
      <c r="F20" s="23"/>
    </row>
    <row r="21" spans="1:6" ht="24" customHeight="1">
      <c r="A21" s="23" t="s">
        <v>17</v>
      </c>
      <c r="B21" s="23"/>
      <c r="C21" s="23"/>
      <c r="D21" s="23"/>
      <c r="E21" s="23"/>
      <c r="F21" s="23"/>
    </row>
    <row r="22" spans="1:4" ht="12.75" customHeight="1">
      <c r="A22" s="24"/>
      <c r="B22" s="24"/>
      <c r="C22" s="24"/>
      <c r="D22" s="24"/>
    </row>
    <row r="23" spans="1:5" ht="18" customHeight="1">
      <c r="A23" s="20" t="s">
        <v>18</v>
      </c>
      <c r="B23" s="20"/>
      <c r="C23" s="20"/>
      <c r="D23" s="20"/>
      <c r="E23" s="20"/>
    </row>
    <row r="24" spans="1:5" ht="9.75" customHeight="1">
      <c r="A24" s="25"/>
      <c r="B24" s="25"/>
      <c r="C24" s="25"/>
      <c r="D24" s="25"/>
      <c r="E24" s="25"/>
    </row>
    <row r="25" spans="1:6" ht="34.5" customHeight="1">
      <c r="A25" s="26" t="s">
        <v>19</v>
      </c>
      <c r="B25" s="26"/>
      <c r="C25" s="26"/>
      <c r="D25" s="26"/>
      <c r="E25" s="26"/>
      <c r="F25" s="26"/>
    </row>
    <row r="26" spans="1:6" ht="15.75" customHeight="1">
      <c r="A26" s="27" t="s">
        <v>20</v>
      </c>
      <c r="B26" s="27"/>
      <c r="C26" s="27"/>
      <c r="D26" s="27" t="s">
        <v>21</v>
      </c>
      <c r="E26" s="27"/>
      <c r="F26" s="27"/>
    </row>
    <row r="27" spans="1:5" ht="6.75" customHeight="1" thickBot="1">
      <c r="A27" s="28"/>
      <c r="B27" s="28"/>
      <c r="C27" s="28"/>
      <c r="D27" s="28"/>
      <c r="E27" s="29"/>
    </row>
    <row r="28" spans="1:6" ht="33.75" customHeight="1" thickBot="1">
      <c r="A28" s="30" t="s">
        <v>22</v>
      </c>
      <c r="B28" s="31"/>
      <c r="C28" s="32" t="s">
        <v>23</v>
      </c>
      <c r="D28" s="30" t="s">
        <v>24</v>
      </c>
      <c r="E28" s="31"/>
      <c r="F28" s="32" t="s">
        <v>25</v>
      </c>
    </row>
    <row r="29" spans="1:6" ht="14.25" thickBot="1">
      <c r="A29" s="33" t="s">
        <v>26</v>
      </c>
      <c r="B29" s="34" t="s">
        <v>27</v>
      </c>
      <c r="C29" s="35"/>
      <c r="D29" s="33" t="s">
        <v>26</v>
      </c>
      <c r="E29" s="34" t="s">
        <v>27</v>
      </c>
      <c r="F29" s="35"/>
    </row>
    <row r="30" spans="1:6" ht="13.5">
      <c r="A30" s="36">
        <v>0</v>
      </c>
      <c r="B30" s="37">
        <f>A31</f>
        <v>150</v>
      </c>
      <c r="C30" s="38">
        <v>0</v>
      </c>
      <c r="D30" s="36">
        <v>0</v>
      </c>
      <c r="E30" s="37">
        <f aca="true" t="shared" si="0" ref="E30:E38">D31</f>
        <v>176.47</v>
      </c>
      <c r="F30" s="38">
        <v>0</v>
      </c>
    </row>
    <row r="31" spans="1:6" ht="13.5">
      <c r="A31" s="39">
        <v>150</v>
      </c>
      <c r="B31" s="40">
        <f aca="true" t="shared" si="1" ref="B31:B38">A32</f>
        <v>220</v>
      </c>
      <c r="C31" s="41">
        <v>0.15</v>
      </c>
      <c r="D31" s="39">
        <v>176.47</v>
      </c>
      <c r="E31" s="40">
        <f t="shared" si="0"/>
        <v>268.28000000000003</v>
      </c>
      <c r="F31" s="41">
        <v>0.15</v>
      </c>
    </row>
    <row r="32" spans="1:6" ht="13.5">
      <c r="A32" s="39">
        <v>220</v>
      </c>
      <c r="B32" s="40">
        <f t="shared" si="1"/>
        <v>350</v>
      </c>
      <c r="C32" s="41">
        <v>0.18</v>
      </c>
      <c r="D32" s="39">
        <v>268.28000000000003</v>
      </c>
      <c r="E32" s="40">
        <f t="shared" si="0"/>
        <v>437.49</v>
      </c>
      <c r="F32" s="41">
        <v>0.18</v>
      </c>
    </row>
    <row r="33" spans="1:6" ht="13.5">
      <c r="A33" s="39">
        <v>350</v>
      </c>
      <c r="B33" s="40">
        <f t="shared" si="1"/>
        <v>500</v>
      </c>
      <c r="C33" s="41">
        <v>0.2</v>
      </c>
      <c r="D33" s="39">
        <v>437.49</v>
      </c>
      <c r="E33" s="40">
        <f t="shared" si="0"/>
        <v>666.66</v>
      </c>
      <c r="F33" s="41">
        <v>0.2</v>
      </c>
    </row>
    <row r="34" spans="1:6" ht="13.5">
      <c r="A34" s="39">
        <v>500</v>
      </c>
      <c r="B34" s="40">
        <f t="shared" si="1"/>
        <v>650</v>
      </c>
      <c r="C34" s="41">
        <v>0.25</v>
      </c>
      <c r="D34" s="39">
        <v>666.66</v>
      </c>
      <c r="E34" s="40">
        <f t="shared" si="0"/>
        <v>928.5600000000001</v>
      </c>
      <c r="F34" s="41">
        <v>0.25</v>
      </c>
    </row>
    <row r="35" spans="1:6" ht="13.5">
      <c r="A35" s="39">
        <v>650</v>
      </c>
      <c r="B35" s="40">
        <f t="shared" si="1"/>
        <v>850</v>
      </c>
      <c r="C35" s="41">
        <v>0.3</v>
      </c>
      <c r="D35" s="39">
        <v>928.5600000000001</v>
      </c>
      <c r="E35" s="40">
        <f t="shared" si="0"/>
        <v>1307.68</v>
      </c>
      <c r="F35" s="41">
        <v>0.3</v>
      </c>
    </row>
    <row r="36" spans="1:6" ht="13.5">
      <c r="A36" s="39">
        <v>850</v>
      </c>
      <c r="B36" s="40">
        <f t="shared" si="1"/>
        <v>1380</v>
      </c>
      <c r="C36" s="41">
        <v>0.35</v>
      </c>
      <c r="D36" s="39">
        <v>1307.68</v>
      </c>
      <c r="E36" s="40">
        <f t="shared" si="0"/>
        <v>2299.99</v>
      </c>
      <c r="F36" s="41">
        <v>0.35</v>
      </c>
    </row>
    <row r="37" spans="1:6" ht="13.5">
      <c r="A37" s="39">
        <v>1380</v>
      </c>
      <c r="B37" s="40">
        <f t="shared" si="1"/>
        <v>2300</v>
      </c>
      <c r="C37" s="41">
        <v>0.4</v>
      </c>
      <c r="D37" s="39">
        <v>2299.99</v>
      </c>
      <c r="E37" s="40">
        <f t="shared" si="0"/>
        <v>4181.8099999999995</v>
      </c>
      <c r="F37" s="41">
        <v>0.4</v>
      </c>
    </row>
    <row r="38" spans="1:6" ht="13.5">
      <c r="A38" s="39">
        <v>2300</v>
      </c>
      <c r="B38" s="40">
        <f t="shared" si="1"/>
        <v>3800</v>
      </c>
      <c r="C38" s="41">
        <v>0.45</v>
      </c>
      <c r="D38" s="39">
        <v>4181.8099999999995</v>
      </c>
      <c r="E38" s="40">
        <f t="shared" si="0"/>
        <v>7599.99</v>
      </c>
      <c r="F38" s="41">
        <v>0.45</v>
      </c>
    </row>
    <row r="39" spans="1:6" ht="14.25" thickBot="1">
      <c r="A39" s="42">
        <v>3800</v>
      </c>
      <c r="B39" s="43"/>
      <c r="C39" s="44">
        <v>0.5</v>
      </c>
      <c r="D39" s="42">
        <v>7599.99</v>
      </c>
      <c r="E39" s="43"/>
      <c r="F39" s="44">
        <v>0.5</v>
      </c>
    </row>
    <row r="40" spans="1:5" ht="13.5">
      <c r="A40" s="28"/>
      <c r="B40" s="28"/>
      <c r="C40" s="28"/>
      <c r="D40" s="28"/>
      <c r="E40" s="29"/>
    </row>
    <row r="41" spans="1:6" ht="40.5" customHeight="1">
      <c r="A41" s="45" t="s">
        <v>28</v>
      </c>
      <c r="B41" s="45"/>
      <c r="C41" s="45"/>
      <c r="D41" s="45"/>
      <c r="E41" s="45"/>
      <c r="F41" s="45"/>
    </row>
    <row r="42" spans="1:6" s="46" customFormat="1" ht="25.5" customHeight="1">
      <c r="A42" s="27" t="s">
        <v>29</v>
      </c>
      <c r="B42" s="27"/>
      <c r="C42" s="27"/>
      <c r="D42" s="27"/>
      <c r="E42" s="27"/>
      <c r="F42" s="27"/>
    </row>
    <row r="43" spans="1:6" s="46" customFormat="1" ht="7.5" customHeight="1" thickBot="1">
      <c r="A43" s="47"/>
      <c r="B43" s="47"/>
      <c r="C43" s="47"/>
      <c r="D43" s="47"/>
      <c r="E43" s="47"/>
      <c r="F43" s="47"/>
    </row>
    <row r="44" spans="1:6" s="46" customFormat="1" ht="16.5" customHeight="1">
      <c r="A44" s="48" t="s">
        <v>30</v>
      </c>
      <c r="B44" s="49"/>
      <c r="C44" s="50"/>
      <c r="D44" s="48" t="s">
        <v>31</v>
      </c>
      <c r="E44" s="49"/>
      <c r="F44" s="50"/>
    </row>
    <row r="45" spans="1:6" s="54" customFormat="1" ht="32.25" customHeight="1">
      <c r="A45" s="51" t="s">
        <v>32</v>
      </c>
      <c r="B45" s="52"/>
      <c r="C45" s="53" t="s">
        <v>25</v>
      </c>
      <c r="D45" s="51" t="s">
        <v>33</v>
      </c>
      <c r="E45" s="52"/>
      <c r="F45" s="53" t="s">
        <v>25</v>
      </c>
    </row>
    <row r="46" spans="1:6" ht="14.25" thickBot="1">
      <c r="A46" s="55" t="s">
        <v>34</v>
      </c>
      <c r="B46" s="56" t="s">
        <v>27</v>
      </c>
      <c r="C46" s="57"/>
      <c r="D46" s="55" t="s">
        <v>34</v>
      </c>
      <c r="E46" s="56" t="s">
        <v>27</v>
      </c>
      <c r="F46" s="57"/>
    </row>
    <row r="47" spans="1:6" ht="13.5">
      <c r="A47" s="58">
        <v>0</v>
      </c>
      <c r="B47" s="59">
        <v>65</v>
      </c>
      <c r="C47" s="38">
        <v>0</v>
      </c>
      <c r="D47" s="58">
        <v>0</v>
      </c>
      <c r="E47" s="59">
        <f>D48</f>
        <v>150</v>
      </c>
      <c r="F47" s="38">
        <v>0</v>
      </c>
    </row>
    <row r="48" spans="1:6" ht="13.5">
      <c r="A48" s="60">
        <f>A31/2.3</f>
        <v>65.21739130434783</v>
      </c>
      <c r="B48" s="61">
        <f>A49</f>
        <v>94.65217391304348</v>
      </c>
      <c r="C48" s="41">
        <v>0.15</v>
      </c>
      <c r="D48" s="60">
        <v>150</v>
      </c>
      <c r="E48" s="62">
        <f aca="true" t="shared" si="2" ref="E48:E55">D49</f>
        <v>220</v>
      </c>
      <c r="F48" s="41">
        <v>0.15</v>
      </c>
    </row>
    <row r="49" spans="1:6" ht="13.5">
      <c r="A49" s="60">
        <f>A32/2.3-1</f>
        <v>94.65217391304348</v>
      </c>
      <c r="B49" s="61">
        <f aca="true" t="shared" si="3" ref="B49:B55">A50</f>
        <v>150.17391304347828</v>
      </c>
      <c r="C49" s="41">
        <v>0.18</v>
      </c>
      <c r="D49" s="60">
        <v>220</v>
      </c>
      <c r="E49" s="62">
        <f t="shared" si="2"/>
        <v>350</v>
      </c>
      <c r="F49" s="41">
        <v>0.18</v>
      </c>
    </row>
    <row r="50" spans="1:6" ht="13.5">
      <c r="A50" s="60">
        <f>A33/2.3-2</f>
        <v>150.17391304347828</v>
      </c>
      <c r="B50" s="61">
        <f t="shared" si="3"/>
        <v>220.3913043478261</v>
      </c>
      <c r="C50" s="41">
        <v>0.2</v>
      </c>
      <c r="D50" s="60">
        <v>350</v>
      </c>
      <c r="E50" s="62">
        <f t="shared" si="2"/>
        <v>500</v>
      </c>
      <c r="F50" s="41">
        <v>0.2</v>
      </c>
    </row>
    <row r="51" spans="1:6" ht="13.5">
      <c r="A51" s="60">
        <f>A34/2.3+3</f>
        <v>220.3913043478261</v>
      </c>
      <c r="B51" s="61">
        <f t="shared" si="3"/>
        <v>279.60869565217394</v>
      </c>
      <c r="C51" s="41">
        <v>0.25</v>
      </c>
      <c r="D51" s="60">
        <v>500</v>
      </c>
      <c r="E51" s="62">
        <f t="shared" si="2"/>
        <v>650</v>
      </c>
      <c r="F51" s="41">
        <v>0.25</v>
      </c>
    </row>
    <row r="52" spans="1:6" ht="13.5">
      <c r="A52" s="60">
        <f>A35/2.3-3</f>
        <v>279.60869565217394</v>
      </c>
      <c r="B52" s="61">
        <f t="shared" si="3"/>
        <v>369.5652173913044</v>
      </c>
      <c r="C52" s="41">
        <v>0.3</v>
      </c>
      <c r="D52" s="60">
        <v>650</v>
      </c>
      <c r="E52" s="62">
        <f t="shared" si="2"/>
        <v>850</v>
      </c>
      <c r="F52" s="41">
        <v>0.3</v>
      </c>
    </row>
    <row r="53" spans="1:6" ht="13.5">
      <c r="A53" s="60">
        <f>A36/2.3</f>
        <v>369.5652173913044</v>
      </c>
      <c r="B53" s="61">
        <f t="shared" si="3"/>
        <v>600</v>
      </c>
      <c r="C53" s="41">
        <v>0.35</v>
      </c>
      <c r="D53" s="60">
        <v>850</v>
      </c>
      <c r="E53" s="62">
        <f t="shared" si="2"/>
        <v>1380</v>
      </c>
      <c r="F53" s="41">
        <v>0.35</v>
      </c>
    </row>
    <row r="54" spans="1:6" ht="13.5">
      <c r="A54" s="60">
        <f>A37/2.3</f>
        <v>600</v>
      </c>
      <c r="B54" s="61">
        <f t="shared" si="3"/>
        <v>1000.0000000000001</v>
      </c>
      <c r="C54" s="41">
        <v>0.4</v>
      </c>
      <c r="D54" s="60">
        <v>1380</v>
      </c>
      <c r="E54" s="62">
        <f t="shared" si="2"/>
        <v>2300</v>
      </c>
      <c r="F54" s="41">
        <v>0.4</v>
      </c>
    </row>
    <row r="55" spans="1:6" ht="13.5">
      <c r="A55" s="60">
        <f>A38/2.3</f>
        <v>1000.0000000000001</v>
      </c>
      <c r="B55" s="61">
        <f t="shared" si="3"/>
        <v>1650.1739130434785</v>
      </c>
      <c r="C55" s="41">
        <v>0.45</v>
      </c>
      <c r="D55" s="60">
        <v>2300</v>
      </c>
      <c r="E55" s="62">
        <f t="shared" si="2"/>
        <v>3800</v>
      </c>
      <c r="F55" s="41">
        <v>0.45</v>
      </c>
    </row>
    <row r="56" spans="1:6" ht="14.25" thickBot="1">
      <c r="A56" s="63">
        <f>A39/2.3-2</f>
        <v>1650.1739130434785</v>
      </c>
      <c r="B56" s="64"/>
      <c r="C56" s="44">
        <v>0.5</v>
      </c>
      <c r="D56" s="63">
        <v>3800</v>
      </c>
      <c r="E56" s="64"/>
      <c r="F56" s="44">
        <v>0.5</v>
      </c>
    </row>
    <row r="57" spans="1:6" ht="30.75" customHeight="1">
      <c r="A57" s="65" t="s">
        <v>35</v>
      </c>
      <c r="B57" s="65"/>
      <c r="C57" s="65"/>
      <c r="D57" s="65"/>
      <c r="E57" s="65"/>
      <c r="F57" s="65"/>
    </row>
    <row r="58" spans="1:6" ht="18.75" customHeight="1">
      <c r="A58" s="65" t="s">
        <v>36</v>
      </c>
      <c r="B58" s="65"/>
      <c r="C58" s="65"/>
      <c r="D58" s="65"/>
      <c r="E58" s="65"/>
      <c r="F58" s="65"/>
    </row>
    <row r="59" spans="1:6" ht="28.5" customHeight="1">
      <c r="A59" s="27" t="s">
        <v>37</v>
      </c>
      <c r="B59" s="27"/>
      <c r="C59" s="27"/>
      <c r="D59" s="66"/>
      <c r="E59" s="66"/>
      <c r="F59" s="66"/>
    </row>
    <row r="60" spans="1:6" ht="6.75" customHeight="1" thickBot="1">
      <c r="A60" s="67"/>
      <c r="B60" s="67"/>
      <c r="C60" s="67"/>
      <c r="D60" s="66"/>
      <c r="E60" s="66"/>
      <c r="F60" s="66"/>
    </row>
    <row r="61" spans="1:6" ht="13.5">
      <c r="A61" s="48" t="s">
        <v>30</v>
      </c>
      <c r="B61" s="49"/>
      <c r="C61" s="50"/>
      <c r="D61" s="48" t="s">
        <v>31</v>
      </c>
      <c r="E61" s="49"/>
      <c r="F61" s="50"/>
    </row>
    <row r="62" spans="1:6" ht="22.5" customHeight="1">
      <c r="A62" s="51" t="s">
        <v>38</v>
      </c>
      <c r="B62" s="52"/>
      <c r="C62" s="53" t="s">
        <v>25</v>
      </c>
      <c r="D62" s="51" t="s">
        <v>39</v>
      </c>
      <c r="E62" s="52"/>
      <c r="F62" s="53" t="s">
        <v>25</v>
      </c>
    </row>
    <row r="63" spans="1:6" ht="14.25" thickBot="1">
      <c r="A63" s="55" t="s">
        <v>34</v>
      </c>
      <c r="B63" s="56" t="s">
        <v>27</v>
      </c>
      <c r="C63" s="57"/>
      <c r="D63" s="55" t="s">
        <v>34</v>
      </c>
      <c r="E63" s="56" t="s">
        <v>27</v>
      </c>
      <c r="F63" s="57"/>
    </row>
    <row r="64" spans="1:6" ht="13.5">
      <c r="A64" s="68">
        <v>0</v>
      </c>
      <c r="B64" s="69">
        <f>A65</f>
        <v>76.73</v>
      </c>
      <c r="C64" s="70">
        <v>0</v>
      </c>
      <c r="D64" s="36">
        <v>0</v>
      </c>
      <c r="E64" s="69">
        <f>D65</f>
        <v>176.47</v>
      </c>
      <c r="F64" s="71">
        <v>0</v>
      </c>
    </row>
    <row r="65" spans="1:6" ht="13.5">
      <c r="A65" s="72">
        <f>ROUND(A48/(1-C48),2)</f>
        <v>76.73</v>
      </c>
      <c r="B65" s="73">
        <f aca="true" t="shared" si="4" ref="B65:B72">A66</f>
        <v>115.43</v>
      </c>
      <c r="C65" s="74">
        <v>15</v>
      </c>
      <c r="D65" s="72">
        <f>ROUND(D48/(1-F48),2)</f>
        <v>176.47</v>
      </c>
      <c r="E65" s="73">
        <f aca="true" t="shared" si="5" ref="E65:E72">D66</f>
        <v>268.29</v>
      </c>
      <c r="F65" s="75">
        <v>15</v>
      </c>
    </row>
    <row r="66" spans="1:6" ht="13.5">
      <c r="A66" s="72">
        <f aca="true" t="shared" si="6" ref="A66:A73">ROUND(A49/(1-C49),2)</f>
        <v>115.43</v>
      </c>
      <c r="B66" s="73">
        <f t="shared" si="4"/>
        <v>187.72</v>
      </c>
      <c r="C66" s="76">
        <v>18</v>
      </c>
      <c r="D66" s="72">
        <f aca="true" t="shared" si="7" ref="D66:D73">ROUND(D49/(1-F49),2)</f>
        <v>268.29</v>
      </c>
      <c r="E66" s="73">
        <f t="shared" si="5"/>
        <v>437.5</v>
      </c>
      <c r="F66" s="75">
        <v>18</v>
      </c>
    </row>
    <row r="67" spans="1:6" ht="13.5">
      <c r="A67" s="72">
        <f t="shared" si="6"/>
        <v>187.72</v>
      </c>
      <c r="B67" s="73">
        <f t="shared" si="4"/>
        <v>293.86</v>
      </c>
      <c r="C67" s="77">
        <v>20</v>
      </c>
      <c r="D67" s="72">
        <f t="shared" si="7"/>
        <v>437.5</v>
      </c>
      <c r="E67" s="73">
        <f t="shared" si="5"/>
        <v>666.67</v>
      </c>
      <c r="F67" s="75">
        <v>20</v>
      </c>
    </row>
    <row r="68" spans="1:6" ht="13.5">
      <c r="A68" s="72">
        <f t="shared" si="6"/>
        <v>293.86</v>
      </c>
      <c r="B68" s="73">
        <f t="shared" si="4"/>
        <v>399.44</v>
      </c>
      <c r="C68" s="74">
        <v>25</v>
      </c>
      <c r="D68" s="72">
        <f t="shared" si="7"/>
        <v>666.67</v>
      </c>
      <c r="E68" s="73">
        <f t="shared" si="5"/>
        <v>928.57</v>
      </c>
      <c r="F68" s="75">
        <v>25</v>
      </c>
    </row>
    <row r="69" spans="1:6" ht="13.5">
      <c r="A69" s="72">
        <f t="shared" si="6"/>
        <v>399.44</v>
      </c>
      <c r="B69" s="73">
        <f t="shared" si="4"/>
        <v>568.56</v>
      </c>
      <c r="C69" s="76">
        <v>30</v>
      </c>
      <c r="D69" s="72">
        <f t="shared" si="7"/>
        <v>928.57</v>
      </c>
      <c r="E69" s="73">
        <f t="shared" si="5"/>
        <v>1307.69</v>
      </c>
      <c r="F69" s="75">
        <v>30</v>
      </c>
    </row>
    <row r="70" spans="1:6" ht="13.5">
      <c r="A70" s="72">
        <f t="shared" si="6"/>
        <v>568.56</v>
      </c>
      <c r="B70" s="73">
        <f t="shared" si="4"/>
        <v>1000</v>
      </c>
      <c r="C70" s="77">
        <v>35</v>
      </c>
      <c r="D70" s="72">
        <f t="shared" si="7"/>
        <v>1307.69</v>
      </c>
      <c r="E70" s="73">
        <f t="shared" si="5"/>
        <v>2300</v>
      </c>
      <c r="F70" s="75">
        <v>35</v>
      </c>
    </row>
    <row r="71" spans="1:6" ht="13.5">
      <c r="A71" s="72">
        <f t="shared" si="6"/>
        <v>1000</v>
      </c>
      <c r="B71" s="73">
        <f t="shared" si="4"/>
        <v>1818.18</v>
      </c>
      <c r="C71" s="74">
        <v>40</v>
      </c>
      <c r="D71" s="72">
        <f t="shared" si="7"/>
        <v>2300</v>
      </c>
      <c r="E71" s="73">
        <f t="shared" si="5"/>
        <v>4181.82</v>
      </c>
      <c r="F71" s="75">
        <v>40</v>
      </c>
    </row>
    <row r="72" spans="1:6" ht="13.5">
      <c r="A72" s="72">
        <f t="shared" si="6"/>
        <v>1818.18</v>
      </c>
      <c r="B72" s="73">
        <f t="shared" si="4"/>
        <v>3300.35</v>
      </c>
      <c r="C72" s="76">
        <v>45</v>
      </c>
      <c r="D72" s="72">
        <f t="shared" si="7"/>
        <v>4181.82</v>
      </c>
      <c r="E72" s="73">
        <f t="shared" si="5"/>
        <v>7600</v>
      </c>
      <c r="F72" s="75">
        <v>45</v>
      </c>
    </row>
    <row r="73" spans="1:6" ht="14.25" thickBot="1">
      <c r="A73" s="78">
        <f t="shared" si="6"/>
        <v>3300.35</v>
      </c>
      <c r="B73" s="79"/>
      <c r="C73" s="80">
        <v>50</v>
      </c>
      <c r="D73" s="78">
        <f t="shared" si="7"/>
        <v>7600</v>
      </c>
      <c r="E73" s="43"/>
      <c r="F73" s="81">
        <v>50</v>
      </c>
    </row>
    <row r="74" spans="1:6" ht="13.5">
      <c r="A74" s="66"/>
      <c r="B74" s="66"/>
      <c r="C74" s="66"/>
      <c r="D74" s="66"/>
      <c r="E74" s="66"/>
      <c r="F74" s="66"/>
    </row>
    <row r="75" spans="1:6" ht="38.25" customHeight="1">
      <c r="A75" s="82" t="s">
        <v>40</v>
      </c>
      <c r="B75" s="82"/>
      <c r="C75" s="82"/>
      <c r="D75" s="82"/>
      <c r="E75" s="82"/>
      <c r="F75" s="82"/>
    </row>
    <row r="76" spans="1:6" ht="28.5" customHeight="1">
      <c r="A76" s="83" t="s">
        <v>41</v>
      </c>
      <c r="B76" s="83"/>
      <c r="C76" s="83"/>
      <c r="D76" s="83"/>
      <c r="E76" s="83"/>
      <c r="F76" s="83"/>
    </row>
    <row r="77" spans="1:7" ht="29.25" customHeight="1">
      <c r="A77" s="2"/>
      <c r="G77" s="84"/>
    </row>
    <row r="84" s="85" customFormat="1" ht="36.75" customHeight="1"/>
    <row r="85" spans="5:8" ht="30" customHeight="1">
      <c r="E85" s="86"/>
      <c r="F85" s="86"/>
      <c r="G85" s="47"/>
      <c r="H85" s="47"/>
    </row>
    <row r="86" spans="5:8" ht="32.25" customHeight="1">
      <c r="E86" s="87"/>
      <c r="F86" s="87"/>
      <c r="G86" s="47"/>
      <c r="H86" s="47"/>
    </row>
    <row r="87" spans="7:10" s="46" customFormat="1" ht="41.25" customHeight="1">
      <c r="G87" s="88"/>
      <c r="I87" s="89"/>
      <c r="J87" s="90"/>
    </row>
    <row r="88" ht="14.25" customHeight="1"/>
    <row r="89" ht="15.75" customHeight="1"/>
    <row r="90" ht="24.75" customHeight="1"/>
    <row r="91" ht="24.75" customHeight="1"/>
    <row r="92" ht="24.75" customHeight="1"/>
    <row r="93" spans="7:8" s="91" customFormat="1" ht="24" customHeight="1">
      <c r="G93" s="24"/>
      <c r="H93" s="24"/>
    </row>
    <row r="94" ht="30.75" customHeight="1"/>
    <row r="95" spans="7:9" ht="52.5" customHeight="1">
      <c r="G95" s="88"/>
      <c r="H95" s="88"/>
      <c r="I95" s="88"/>
    </row>
    <row r="96" spans="7:9" ht="27" customHeight="1">
      <c r="G96" s="86"/>
      <c r="H96" s="86"/>
      <c r="I96" s="86"/>
    </row>
    <row r="97" ht="20.25" customHeight="1"/>
    <row r="98" ht="17.25" customHeight="1"/>
  </sheetData>
  <sheetProtection/>
  <mergeCells count="46">
    <mergeCell ref="A75:F75"/>
    <mergeCell ref="A61:C61"/>
    <mergeCell ref="D61:F61"/>
    <mergeCell ref="A59:C59"/>
    <mergeCell ref="D42:F42"/>
    <mergeCell ref="A41:F41"/>
    <mergeCell ref="D28:E28"/>
    <mergeCell ref="D45:E45"/>
    <mergeCell ref="F45:F46"/>
    <mergeCell ref="F28:F29"/>
    <mergeCell ref="A58:F58"/>
    <mergeCell ref="A57:F57"/>
    <mergeCell ref="A44:C44"/>
    <mergeCell ref="D44:F44"/>
    <mergeCell ref="A76:F76"/>
    <mergeCell ref="A25:F25"/>
    <mergeCell ref="A45:B45"/>
    <mergeCell ref="C45:C46"/>
    <mergeCell ref="A62:B62"/>
    <mergeCell ref="C62:C63"/>
    <mergeCell ref="D62:E62"/>
    <mergeCell ref="F62:F63"/>
    <mergeCell ref="A42:C42"/>
    <mergeCell ref="A28:B28"/>
    <mergeCell ref="A23:E23"/>
    <mergeCell ref="A18:F18"/>
    <mergeCell ref="A11:F11"/>
    <mergeCell ref="A12:F12"/>
    <mergeCell ref="A16:F16"/>
    <mergeCell ref="A17:F17"/>
    <mergeCell ref="A10:F10"/>
    <mergeCell ref="C28:C29"/>
    <mergeCell ref="A26:C26"/>
    <mergeCell ref="A20:F20"/>
    <mergeCell ref="A21:F21"/>
    <mergeCell ref="A13:F13"/>
    <mergeCell ref="A15:E15"/>
    <mergeCell ref="A14:F14"/>
    <mergeCell ref="D26:F26"/>
    <mergeCell ref="A19:F19"/>
    <mergeCell ref="E1:F1"/>
    <mergeCell ref="D2:F2"/>
    <mergeCell ref="A4:F4"/>
    <mergeCell ref="A7:F7"/>
    <mergeCell ref="A6:F6"/>
    <mergeCell ref="A5:F5"/>
  </mergeCells>
  <printOptions/>
  <pageMargins left="0.31496062992125984" right="0.2362204724409449" top="0.35433070866141736" bottom="0.31496062992125984" header="0.15748031496062992" footer="0.1968503937007874"/>
  <pageSetup horizontalDpi="600" verticalDpi="600" orientation="portrait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leb</cp:lastModifiedBy>
  <dcterms:created xsi:type="dcterms:W3CDTF">2019-04-24T12:24:18Z</dcterms:created>
  <dcterms:modified xsi:type="dcterms:W3CDTF">2019-04-24T12:25:26Z</dcterms:modified>
  <cp:category/>
  <cp:version/>
  <cp:contentType/>
  <cp:contentStatus/>
</cp:coreProperties>
</file>